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3395" windowHeight="6210" activeTab="1"/>
  </bookViews>
  <sheets>
    <sheet name="Plan1" sheetId="1" r:id="rId1"/>
    <sheet name="Plan2" sheetId="2" r:id="rId2"/>
    <sheet name="Plan3" sheetId="3" r:id="rId3"/>
  </sheets>
  <calcPr calcId="144525"/>
</workbook>
</file>

<file path=xl/calcChain.xml><?xml version="1.0" encoding="utf-8"?>
<calcChain xmlns="http://schemas.openxmlformats.org/spreadsheetml/2006/main">
  <c r="E4" i="2" l="1"/>
  <c r="E5" i="2" s="1"/>
  <c r="H3" i="2"/>
  <c r="F3" i="2"/>
  <c r="G3" i="2" s="1"/>
  <c r="E6" i="2" l="1"/>
  <c r="H5" i="2"/>
  <c r="F5" i="2"/>
  <c r="G5" i="2" s="1"/>
  <c r="F4" i="2"/>
  <c r="G4" i="2" s="1"/>
  <c r="H4" i="2"/>
  <c r="H9" i="1"/>
  <c r="H25" i="1"/>
  <c r="H3" i="1"/>
  <c r="F10" i="1"/>
  <c r="F26" i="1"/>
  <c r="F3" i="1"/>
  <c r="G3" i="1" s="1"/>
  <c r="E4" i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F32" i="1" s="1"/>
  <c r="E7" i="2" l="1"/>
  <c r="H6" i="2"/>
  <c r="F6" i="2"/>
  <c r="G6" i="2" s="1"/>
  <c r="F22" i="1"/>
  <c r="F6" i="1"/>
  <c r="H21" i="1"/>
  <c r="H5" i="1"/>
  <c r="F18" i="1"/>
  <c r="H17" i="1"/>
  <c r="F30" i="1"/>
  <c r="F14" i="1"/>
  <c r="H29" i="1"/>
  <c r="H13" i="1"/>
  <c r="F29" i="1"/>
  <c r="F25" i="1"/>
  <c r="F21" i="1"/>
  <c r="F17" i="1"/>
  <c r="F13" i="1"/>
  <c r="F9" i="1"/>
  <c r="F5" i="1"/>
  <c r="H32" i="1"/>
  <c r="H28" i="1"/>
  <c r="H24" i="1"/>
  <c r="H20" i="1"/>
  <c r="H16" i="1"/>
  <c r="H12" i="1"/>
  <c r="H8" i="1"/>
  <c r="H4" i="1"/>
  <c r="F28" i="1"/>
  <c r="F24" i="1"/>
  <c r="G24" i="1" s="1"/>
  <c r="F20" i="1"/>
  <c r="F16" i="1"/>
  <c r="G16" i="1" s="1"/>
  <c r="F12" i="1"/>
  <c r="F8" i="1"/>
  <c r="F4" i="1"/>
  <c r="G4" i="1" s="1"/>
  <c r="H31" i="1"/>
  <c r="H27" i="1"/>
  <c r="H23" i="1"/>
  <c r="H19" i="1"/>
  <c r="H15" i="1"/>
  <c r="H11" i="1"/>
  <c r="H7" i="1"/>
  <c r="F31" i="1"/>
  <c r="F27" i="1"/>
  <c r="F23" i="1"/>
  <c r="F19" i="1"/>
  <c r="F15" i="1"/>
  <c r="F11" i="1"/>
  <c r="G11" i="1" s="1"/>
  <c r="F7" i="1"/>
  <c r="G7" i="1" s="1"/>
  <c r="H30" i="1"/>
  <c r="H26" i="1"/>
  <c r="H22" i="1"/>
  <c r="H18" i="1"/>
  <c r="H14" i="1"/>
  <c r="H10" i="1"/>
  <c r="H6" i="1"/>
  <c r="G28" i="1"/>
  <c r="G32" i="1"/>
  <c r="E8" i="2" l="1"/>
  <c r="H7" i="2"/>
  <c r="F7" i="2"/>
  <c r="G7" i="2" s="1"/>
  <c r="G20" i="1"/>
  <c r="G10" i="1"/>
  <c r="G6" i="1"/>
  <c r="G31" i="1"/>
  <c r="G27" i="1"/>
  <c r="G23" i="1"/>
  <c r="G19" i="1"/>
  <c r="G15" i="1"/>
  <c r="G9" i="1"/>
  <c r="G5" i="1"/>
  <c r="G30" i="1"/>
  <c r="G26" i="1"/>
  <c r="G22" i="1"/>
  <c r="G18" i="1"/>
  <c r="G14" i="1"/>
  <c r="G12" i="1"/>
  <c r="G8" i="1"/>
  <c r="G29" i="1"/>
  <c r="G25" i="1"/>
  <c r="G21" i="1"/>
  <c r="G17" i="1"/>
  <c r="G13" i="1"/>
  <c r="E9" i="2" l="1"/>
  <c r="H8" i="2"/>
  <c r="F8" i="2"/>
  <c r="G8" i="2" s="1"/>
  <c r="G33" i="1"/>
  <c r="E10" i="2" l="1"/>
  <c r="H9" i="2"/>
  <c r="F9" i="2"/>
  <c r="G9" i="2" s="1"/>
  <c r="E11" i="2" l="1"/>
  <c r="H10" i="2"/>
  <c r="F10" i="2"/>
  <c r="G10" i="2" s="1"/>
  <c r="E12" i="2" l="1"/>
  <c r="H11" i="2"/>
  <c r="F11" i="2"/>
  <c r="G11" i="2" s="1"/>
  <c r="E13" i="2" l="1"/>
  <c r="H12" i="2"/>
  <c r="F12" i="2"/>
  <c r="G12" i="2" s="1"/>
  <c r="E14" i="2" l="1"/>
  <c r="H13" i="2"/>
  <c r="F13" i="2"/>
  <c r="G13" i="2" s="1"/>
  <c r="E15" i="2" l="1"/>
  <c r="H14" i="2"/>
  <c r="F14" i="2"/>
  <c r="G14" i="2" s="1"/>
  <c r="E16" i="2" l="1"/>
  <c r="H15" i="2"/>
  <c r="F15" i="2"/>
  <c r="G15" i="2" s="1"/>
  <c r="E17" i="2" l="1"/>
  <c r="H16" i="2"/>
  <c r="F16" i="2"/>
  <c r="G16" i="2" s="1"/>
  <c r="E18" i="2" l="1"/>
  <c r="H17" i="2"/>
  <c r="F17" i="2"/>
  <c r="G17" i="2" s="1"/>
  <c r="E19" i="2" l="1"/>
  <c r="H18" i="2"/>
  <c r="F18" i="2"/>
  <c r="G18" i="2" s="1"/>
  <c r="E20" i="2" l="1"/>
  <c r="H19" i="2"/>
  <c r="F19" i="2"/>
  <c r="G19" i="2" s="1"/>
  <c r="E21" i="2" l="1"/>
  <c r="H20" i="2"/>
  <c r="F20" i="2"/>
  <c r="G20" i="2" s="1"/>
  <c r="E22" i="2" l="1"/>
  <c r="H21" i="2"/>
  <c r="F21" i="2"/>
  <c r="G21" i="2" s="1"/>
  <c r="E23" i="2" l="1"/>
  <c r="H22" i="2"/>
  <c r="F22" i="2"/>
  <c r="G22" i="2" s="1"/>
  <c r="E24" i="2" l="1"/>
  <c r="H23" i="2"/>
  <c r="F23" i="2"/>
  <c r="G23" i="2" s="1"/>
  <c r="E25" i="2" l="1"/>
  <c r="H24" i="2"/>
  <c r="F24" i="2"/>
  <c r="G24" i="2" s="1"/>
  <c r="E26" i="2" l="1"/>
  <c r="H25" i="2"/>
  <c r="F25" i="2"/>
  <c r="G25" i="2" s="1"/>
  <c r="E27" i="2" l="1"/>
  <c r="H26" i="2"/>
  <c r="F26" i="2"/>
  <c r="G26" i="2" s="1"/>
  <c r="E28" i="2" l="1"/>
  <c r="H27" i="2"/>
  <c r="F27" i="2"/>
  <c r="G27" i="2" s="1"/>
  <c r="E29" i="2" l="1"/>
  <c r="H28" i="2"/>
  <c r="F28" i="2"/>
  <c r="G28" i="2" s="1"/>
  <c r="E30" i="2" l="1"/>
  <c r="H29" i="2"/>
  <c r="F29" i="2"/>
  <c r="G29" i="2" s="1"/>
  <c r="E31" i="2" l="1"/>
  <c r="H30" i="2"/>
  <c r="F30" i="2"/>
  <c r="G30" i="2" s="1"/>
  <c r="E32" i="2" l="1"/>
  <c r="H31" i="2"/>
  <c r="F31" i="2"/>
  <c r="G31" i="2" s="1"/>
  <c r="H32" i="2" l="1"/>
  <c r="F32" i="2"/>
  <c r="G32" i="2" s="1"/>
  <c r="G33" i="2" s="1"/>
</calcChain>
</file>

<file path=xl/sharedStrings.xml><?xml version="1.0" encoding="utf-8"?>
<sst xmlns="http://schemas.openxmlformats.org/spreadsheetml/2006/main" count="36" uniqueCount="18">
  <si>
    <t>Reajuste</t>
  </si>
  <si>
    <t>Ano</t>
  </si>
  <si>
    <t>Taxa "e"</t>
  </si>
  <si>
    <t>n</t>
  </si>
  <si>
    <t>Receita ($)</t>
  </si>
  <si>
    <t xml:space="preserve">Total do VP </t>
  </si>
  <si>
    <t>Preço Y do 1º ano (2015)</t>
  </si>
  <si>
    <t>A</t>
  </si>
  <si>
    <t>B</t>
  </si>
  <si>
    <t>C</t>
  </si>
  <si>
    <t>D</t>
  </si>
  <si>
    <t>E</t>
  </si>
  <si>
    <t>F</t>
  </si>
  <si>
    <t>G</t>
  </si>
  <si>
    <t>H</t>
  </si>
  <si>
    <t>Volume</t>
  </si>
  <si>
    <t>VPs das Receitas ($)</t>
  </si>
  <si>
    <r>
      <t>Preço do m</t>
    </r>
    <r>
      <rPr>
        <vertAlign val="superscript"/>
        <sz val="9"/>
        <color theme="1"/>
        <rFont val="Garamond"/>
        <family val="1"/>
      </rPr>
      <t>3</t>
    </r>
    <r>
      <rPr>
        <sz val="9"/>
        <color theme="1"/>
        <rFont val="Garamond"/>
        <family val="1"/>
      </rPr>
      <t xml:space="preserve"> ($)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</si>
</sst>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aramond"/>
      <family val="1"/>
    </font>
    <font>
      <sz val="9"/>
      <color theme="1"/>
      <name val="Garamond"/>
      <family val="1"/>
    </font>
    <font>
      <sz val="9"/>
      <color theme="1"/>
      <name val="Calibri"/>
      <family val="2"/>
      <scheme val="minor"/>
    </font>
    <font>
      <vertAlign val="superscript"/>
      <sz val="9"/>
      <color theme="1"/>
      <name val="Garamond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0" fillId="2" borderId="1" xfId="0" applyFill="1" applyBorder="1"/>
    <xf numFmtId="0" fontId="2" fillId="0" borderId="1" xfId="0" applyFont="1" applyBorder="1"/>
    <xf numFmtId="0" fontId="2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/>
    <xf numFmtId="164" fontId="3" fillId="0" borderId="1" xfId="0" applyNumberFormat="1" applyFont="1" applyBorder="1"/>
    <xf numFmtId="2" fontId="3" fillId="0" borderId="1" xfId="0" applyNumberFormat="1" applyFont="1" applyBorder="1"/>
    <xf numFmtId="0" fontId="3" fillId="0" borderId="1" xfId="0" applyFont="1" applyBorder="1" applyAlignment="1">
      <alignment horizontal="right"/>
    </xf>
    <xf numFmtId="0" fontId="4" fillId="0" borderId="0" xfId="0" applyFont="1"/>
    <xf numFmtId="0" fontId="4" fillId="0" borderId="1" xfId="0" applyFont="1" applyBorder="1"/>
    <xf numFmtId="43" fontId="3" fillId="0" borderId="1" xfId="2" applyNumberFormat="1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4" fontId="3" fillId="0" borderId="1" xfId="1" applyNumberFormat="1" applyFont="1" applyBorder="1"/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/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opLeftCell="A22" zoomScale="140" zoomScaleNormal="140" workbookViewId="0">
      <selection activeCell="G10" sqref="G10"/>
    </sheetView>
  </sheetViews>
  <sheetFormatPr defaultRowHeight="15" x14ac:dyDescent="0.25"/>
  <cols>
    <col min="1" max="1" width="2.85546875" style="2" bestFit="1" customWidth="1"/>
    <col min="2" max="2" width="4.42578125" style="3" bestFit="1" customWidth="1"/>
    <col min="3" max="3" width="2.7109375" bestFit="1" customWidth="1"/>
    <col min="4" max="4" width="7.42578125" bestFit="1" customWidth="1"/>
    <col min="5" max="5" width="6.7109375" bestFit="1" customWidth="1"/>
    <col min="6" max="6" width="12.5703125" customWidth="1"/>
    <col min="7" max="7" width="14.42578125" customWidth="1"/>
    <col min="8" max="8" width="11.5703125" bestFit="1" customWidth="1"/>
    <col min="11" max="11" width="12.42578125" bestFit="1" customWidth="1"/>
  </cols>
  <sheetData>
    <row r="1" spans="1:12" x14ac:dyDescent="0.25">
      <c r="A1" s="16" t="s">
        <v>7</v>
      </c>
      <c r="B1" s="16" t="s">
        <v>8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13</v>
      </c>
      <c r="H1" s="17" t="s">
        <v>14</v>
      </c>
    </row>
    <row r="2" spans="1:12" ht="16.5" customHeight="1" x14ac:dyDescent="0.25">
      <c r="A2" s="4">
        <v>1</v>
      </c>
      <c r="B2" s="5" t="s">
        <v>1</v>
      </c>
      <c r="C2" s="6" t="s">
        <v>3</v>
      </c>
      <c r="D2" s="7" t="s">
        <v>15</v>
      </c>
      <c r="E2" s="8" t="s">
        <v>0</v>
      </c>
      <c r="F2" s="8" t="s">
        <v>4</v>
      </c>
      <c r="G2" s="7" t="s">
        <v>16</v>
      </c>
      <c r="H2" s="7" t="s">
        <v>17</v>
      </c>
    </row>
    <row r="3" spans="1:12" x14ac:dyDescent="0.25">
      <c r="A3" s="4">
        <v>2</v>
      </c>
      <c r="B3" s="5">
        <v>2015</v>
      </c>
      <c r="C3" s="5">
        <v>1</v>
      </c>
      <c r="D3" s="9">
        <v>2000000</v>
      </c>
      <c r="E3" s="10">
        <v>1</v>
      </c>
      <c r="F3" s="19">
        <f>D3*E3*$G$35</f>
        <v>2000000</v>
      </c>
      <c r="G3" s="19">
        <f>F3/((1+0.09)^C3)</f>
        <v>1834862.3853211007</v>
      </c>
      <c r="H3" s="11">
        <f>$G$35*E3</f>
        <v>1</v>
      </c>
    </row>
    <row r="4" spans="1:12" x14ac:dyDescent="0.25">
      <c r="A4" s="4">
        <v>3</v>
      </c>
      <c r="B4" s="5">
        <v>2016</v>
      </c>
      <c r="C4" s="5">
        <v>2</v>
      </c>
      <c r="D4" s="9">
        <v>2000000</v>
      </c>
      <c r="E4" s="10">
        <f>E3*(1+$G$34)</f>
        <v>1.06</v>
      </c>
      <c r="F4" s="19">
        <f t="shared" ref="F4:F32" si="0">D4*E4*$G$35</f>
        <v>2120000</v>
      </c>
      <c r="G4" s="19">
        <f t="shared" ref="G4:G32" si="1">F4/((1+0.09)^C4)</f>
        <v>1784361.585725107</v>
      </c>
      <c r="H4" s="11">
        <f t="shared" ref="H4:H32" si="2">$G$35*E4</f>
        <v>1.06</v>
      </c>
      <c r="L4" s="1"/>
    </row>
    <row r="5" spans="1:12" x14ac:dyDescent="0.25">
      <c r="A5" s="4">
        <v>4</v>
      </c>
      <c r="B5" s="5">
        <v>2017</v>
      </c>
      <c r="C5" s="5">
        <v>3</v>
      </c>
      <c r="D5" s="9">
        <v>2000000</v>
      </c>
      <c r="E5" s="10">
        <f t="shared" ref="E5:E32" si="3">E4*(1+$G$34)</f>
        <v>1.1236000000000002</v>
      </c>
      <c r="F5" s="19">
        <f t="shared" si="0"/>
        <v>2247200.0000000005</v>
      </c>
      <c r="G5" s="19">
        <f t="shared" si="1"/>
        <v>1735250.7163932237</v>
      </c>
      <c r="H5" s="11">
        <f t="shared" si="2"/>
        <v>1.1236000000000002</v>
      </c>
    </row>
    <row r="6" spans="1:12" x14ac:dyDescent="0.25">
      <c r="A6" s="4">
        <v>5</v>
      </c>
      <c r="B6" s="5">
        <v>2018</v>
      </c>
      <c r="C6" s="5">
        <v>4</v>
      </c>
      <c r="D6" s="9">
        <v>2000000</v>
      </c>
      <c r="E6" s="10">
        <f t="shared" si="3"/>
        <v>1.1910160000000003</v>
      </c>
      <c r="F6" s="19">
        <f t="shared" si="0"/>
        <v>2382032.0000000005</v>
      </c>
      <c r="G6" s="19">
        <f t="shared" si="1"/>
        <v>1687491.5223640522</v>
      </c>
      <c r="H6" s="11">
        <f t="shared" si="2"/>
        <v>1.1910160000000003</v>
      </c>
    </row>
    <row r="7" spans="1:12" x14ac:dyDescent="0.25">
      <c r="A7" s="4">
        <v>6</v>
      </c>
      <c r="B7" s="5">
        <v>2019</v>
      </c>
      <c r="C7" s="5">
        <v>5</v>
      </c>
      <c r="D7" s="9">
        <v>2000000</v>
      </c>
      <c r="E7" s="10">
        <f t="shared" si="3"/>
        <v>1.2624769600000003</v>
      </c>
      <c r="F7" s="19">
        <f t="shared" si="0"/>
        <v>2524953.9200000009</v>
      </c>
      <c r="G7" s="19">
        <f t="shared" si="1"/>
        <v>1641046.8015650418</v>
      </c>
      <c r="H7" s="11">
        <f t="shared" si="2"/>
        <v>1.2624769600000003</v>
      </c>
    </row>
    <row r="8" spans="1:12" x14ac:dyDescent="0.25">
      <c r="A8" s="4">
        <v>7</v>
      </c>
      <c r="B8" s="5">
        <v>2020</v>
      </c>
      <c r="C8" s="5">
        <v>6</v>
      </c>
      <c r="D8" s="9">
        <v>2000000</v>
      </c>
      <c r="E8" s="10">
        <f t="shared" si="3"/>
        <v>1.3382255776000005</v>
      </c>
      <c r="F8" s="19">
        <f t="shared" si="0"/>
        <v>2676451.1552000009</v>
      </c>
      <c r="G8" s="19">
        <f t="shared" si="1"/>
        <v>1595880.3758338937</v>
      </c>
      <c r="H8" s="11">
        <f t="shared" si="2"/>
        <v>1.3382255776000005</v>
      </c>
    </row>
    <row r="9" spans="1:12" x14ac:dyDescent="0.25">
      <c r="A9" s="4">
        <v>8</v>
      </c>
      <c r="B9" s="5">
        <v>2021</v>
      </c>
      <c r="C9" s="5">
        <v>7</v>
      </c>
      <c r="D9" s="9">
        <v>2000000</v>
      </c>
      <c r="E9" s="10">
        <f t="shared" si="3"/>
        <v>1.4185191122560006</v>
      </c>
      <c r="F9" s="19">
        <f t="shared" si="0"/>
        <v>2837038.224512001</v>
      </c>
      <c r="G9" s="19">
        <f t="shared" si="1"/>
        <v>1551957.062737548</v>
      </c>
      <c r="H9" s="11">
        <f t="shared" si="2"/>
        <v>1.4185191122560006</v>
      </c>
    </row>
    <row r="10" spans="1:12" x14ac:dyDescent="0.25">
      <c r="A10" s="4">
        <v>9</v>
      </c>
      <c r="B10" s="5">
        <v>2022</v>
      </c>
      <c r="C10" s="5">
        <v>8</v>
      </c>
      <c r="D10" s="9">
        <v>2000000</v>
      </c>
      <c r="E10" s="10">
        <f t="shared" si="3"/>
        <v>1.5036302589913606</v>
      </c>
      <c r="F10" s="19">
        <f t="shared" si="0"/>
        <v>3007260.5179827213</v>
      </c>
      <c r="G10" s="19">
        <f t="shared" si="1"/>
        <v>1509242.6481667899</v>
      </c>
      <c r="H10" s="11">
        <f t="shared" si="2"/>
        <v>1.5036302589913606</v>
      </c>
    </row>
    <row r="11" spans="1:12" x14ac:dyDescent="0.25">
      <c r="A11" s="4">
        <v>10</v>
      </c>
      <c r="B11" s="5">
        <v>2023</v>
      </c>
      <c r="C11" s="5">
        <v>9</v>
      </c>
      <c r="D11" s="9">
        <v>2000000</v>
      </c>
      <c r="E11" s="10">
        <f t="shared" si="3"/>
        <v>1.5938480745308423</v>
      </c>
      <c r="F11" s="19">
        <f t="shared" si="0"/>
        <v>3187696.1490616845</v>
      </c>
      <c r="G11" s="19">
        <f t="shared" si="1"/>
        <v>1467703.8596851351</v>
      </c>
      <c r="H11" s="11">
        <f t="shared" si="2"/>
        <v>1.5938480745308423</v>
      </c>
    </row>
    <row r="12" spans="1:12" x14ac:dyDescent="0.25">
      <c r="A12" s="4">
        <v>11</v>
      </c>
      <c r="B12" s="5">
        <v>2024</v>
      </c>
      <c r="C12" s="5">
        <v>10</v>
      </c>
      <c r="D12" s="9">
        <v>2000000</v>
      </c>
      <c r="E12" s="10">
        <f t="shared" si="3"/>
        <v>1.6894789590026928</v>
      </c>
      <c r="F12" s="19">
        <f t="shared" si="0"/>
        <v>3378957.9180053859</v>
      </c>
      <c r="G12" s="19">
        <f t="shared" si="1"/>
        <v>1427308.3406112322</v>
      </c>
      <c r="H12" s="11">
        <f t="shared" si="2"/>
        <v>1.6894789590026928</v>
      </c>
    </row>
    <row r="13" spans="1:12" x14ac:dyDescent="0.25">
      <c r="A13" s="4">
        <v>12</v>
      </c>
      <c r="B13" s="5">
        <v>2025</v>
      </c>
      <c r="C13" s="5">
        <v>11</v>
      </c>
      <c r="D13" s="9">
        <v>3500000</v>
      </c>
      <c r="E13" s="10">
        <f t="shared" si="3"/>
        <v>1.7908476965428546</v>
      </c>
      <c r="F13" s="19">
        <f t="shared" si="0"/>
        <v>6267966.9378999909</v>
      </c>
      <c r="G13" s="19">
        <f t="shared" si="1"/>
        <v>2429043.0934255375</v>
      </c>
      <c r="H13" s="11">
        <f t="shared" si="2"/>
        <v>1.7908476965428546</v>
      </c>
    </row>
    <row r="14" spans="1:12" x14ac:dyDescent="0.25">
      <c r="A14" s="4">
        <v>13</v>
      </c>
      <c r="B14" s="5">
        <v>2026</v>
      </c>
      <c r="C14" s="5">
        <v>12</v>
      </c>
      <c r="D14" s="9">
        <v>3500000</v>
      </c>
      <c r="E14" s="10">
        <f t="shared" si="3"/>
        <v>1.8982985583354259</v>
      </c>
      <c r="F14" s="19">
        <f t="shared" si="0"/>
        <v>6644044.9541739905</v>
      </c>
      <c r="G14" s="19">
        <f t="shared" si="1"/>
        <v>2362188.6963587794</v>
      </c>
      <c r="H14" s="11">
        <f t="shared" si="2"/>
        <v>1.8982985583354259</v>
      </c>
    </row>
    <row r="15" spans="1:12" x14ac:dyDescent="0.25">
      <c r="A15" s="4">
        <v>14</v>
      </c>
      <c r="B15" s="5">
        <v>2027</v>
      </c>
      <c r="C15" s="5">
        <v>13</v>
      </c>
      <c r="D15" s="9">
        <v>3500000</v>
      </c>
      <c r="E15" s="10">
        <f t="shared" si="3"/>
        <v>2.0121964718355514</v>
      </c>
      <c r="F15" s="19">
        <f t="shared" si="0"/>
        <v>7042687.6514244303</v>
      </c>
      <c r="G15" s="19">
        <f t="shared" si="1"/>
        <v>2297174.3285690881</v>
      </c>
      <c r="H15" s="11">
        <f t="shared" si="2"/>
        <v>2.0121964718355514</v>
      </c>
    </row>
    <row r="16" spans="1:12" x14ac:dyDescent="0.25">
      <c r="A16" s="4">
        <v>15</v>
      </c>
      <c r="B16" s="5">
        <v>2028</v>
      </c>
      <c r="C16" s="5">
        <v>14</v>
      </c>
      <c r="D16" s="9">
        <v>3500000</v>
      </c>
      <c r="E16" s="10">
        <f t="shared" si="3"/>
        <v>2.1329282601456847</v>
      </c>
      <c r="F16" s="19">
        <f t="shared" si="0"/>
        <v>7465248.9105098965</v>
      </c>
      <c r="G16" s="19">
        <f t="shared" si="1"/>
        <v>2233949.3470488382</v>
      </c>
      <c r="H16" s="11">
        <f t="shared" si="2"/>
        <v>2.1329282601456847</v>
      </c>
    </row>
    <row r="17" spans="1:8" x14ac:dyDescent="0.25">
      <c r="A17" s="4">
        <v>16</v>
      </c>
      <c r="B17" s="5">
        <v>2029</v>
      </c>
      <c r="C17" s="5">
        <v>15</v>
      </c>
      <c r="D17" s="9">
        <v>3500000</v>
      </c>
      <c r="E17" s="10">
        <f t="shared" si="3"/>
        <v>2.2609039557544257</v>
      </c>
      <c r="F17" s="19">
        <f t="shared" si="0"/>
        <v>7913163.8451404897</v>
      </c>
      <c r="G17" s="19">
        <f t="shared" si="1"/>
        <v>2172464.5026346496</v>
      </c>
      <c r="H17" s="11">
        <f t="shared" si="2"/>
        <v>2.2609039557544257</v>
      </c>
    </row>
    <row r="18" spans="1:8" x14ac:dyDescent="0.25">
      <c r="A18" s="4">
        <v>17</v>
      </c>
      <c r="B18" s="5">
        <v>2030</v>
      </c>
      <c r="C18" s="5">
        <v>16</v>
      </c>
      <c r="D18" s="9">
        <v>3500000</v>
      </c>
      <c r="E18" s="10">
        <f t="shared" si="3"/>
        <v>2.3965581930996915</v>
      </c>
      <c r="F18" s="19">
        <f t="shared" si="0"/>
        <v>8387953.6758489208</v>
      </c>
      <c r="G18" s="19">
        <f t="shared" si="1"/>
        <v>2112671.9016447053</v>
      </c>
      <c r="H18" s="11">
        <f t="shared" si="2"/>
        <v>2.3965581930996915</v>
      </c>
    </row>
    <row r="19" spans="1:8" x14ac:dyDescent="0.25">
      <c r="A19" s="4">
        <v>18</v>
      </c>
      <c r="B19" s="5">
        <v>2031</v>
      </c>
      <c r="C19" s="5">
        <v>17</v>
      </c>
      <c r="D19" s="9">
        <v>3500000</v>
      </c>
      <c r="E19" s="10">
        <f t="shared" si="3"/>
        <v>2.5403516846856733</v>
      </c>
      <c r="F19" s="19">
        <f t="shared" si="0"/>
        <v>8891230.8963998556</v>
      </c>
      <c r="G19" s="19">
        <f t="shared" si="1"/>
        <v>2054524.9685719153</v>
      </c>
      <c r="H19" s="11">
        <f t="shared" si="2"/>
        <v>2.5403516846856733</v>
      </c>
    </row>
    <row r="20" spans="1:8" x14ac:dyDescent="0.25">
      <c r="A20" s="4">
        <v>19</v>
      </c>
      <c r="B20" s="5">
        <v>2032</v>
      </c>
      <c r="C20" s="5">
        <v>18</v>
      </c>
      <c r="D20" s="9">
        <v>3500000</v>
      </c>
      <c r="E20" s="10">
        <f t="shared" si="3"/>
        <v>2.692772785766814</v>
      </c>
      <c r="F20" s="19">
        <f t="shared" si="0"/>
        <v>9424704.7501838487</v>
      </c>
      <c r="G20" s="19">
        <f t="shared" si="1"/>
        <v>1997978.4098038811</v>
      </c>
      <c r="H20" s="11">
        <f t="shared" si="2"/>
        <v>2.692772785766814</v>
      </c>
    </row>
    <row r="21" spans="1:8" x14ac:dyDescent="0.25">
      <c r="A21" s="4">
        <v>20</v>
      </c>
      <c r="B21" s="5">
        <v>2033</v>
      </c>
      <c r="C21" s="5">
        <v>19</v>
      </c>
      <c r="D21" s="9">
        <v>3500000</v>
      </c>
      <c r="E21" s="10">
        <f t="shared" si="3"/>
        <v>2.8543391529128228</v>
      </c>
      <c r="F21" s="19">
        <f t="shared" si="0"/>
        <v>9990187.0351948794</v>
      </c>
      <c r="G21" s="19">
        <f t="shared" si="1"/>
        <v>1942988.1783413887</v>
      </c>
      <c r="H21" s="11">
        <f t="shared" si="2"/>
        <v>2.8543391529128228</v>
      </c>
    </row>
    <row r="22" spans="1:8" x14ac:dyDescent="0.25">
      <c r="A22" s="4">
        <v>21</v>
      </c>
      <c r="B22" s="5">
        <v>2034</v>
      </c>
      <c r="C22" s="5">
        <v>20</v>
      </c>
      <c r="D22" s="9">
        <v>3500000</v>
      </c>
      <c r="E22" s="10">
        <f t="shared" si="3"/>
        <v>3.0255995020875925</v>
      </c>
      <c r="F22" s="19">
        <f t="shared" si="0"/>
        <v>10589598.257306574</v>
      </c>
      <c r="G22" s="19">
        <f t="shared" si="1"/>
        <v>1889511.4394879565</v>
      </c>
      <c r="H22" s="11">
        <f t="shared" si="2"/>
        <v>3.0255995020875925</v>
      </c>
    </row>
    <row r="23" spans="1:8" x14ac:dyDescent="0.25">
      <c r="A23" s="4">
        <v>22</v>
      </c>
      <c r="B23" s="5">
        <v>2035</v>
      </c>
      <c r="C23" s="5">
        <v>21</v>
      </c>
      <c r="D23" s="9">
        <v>5000000</v>
      </c>
      <c r="E23" s="10">
        <f t="shared" si="3"/>
        <v>3.2071354722128484</v>
      </c>
      <c r="F23" s="19">
        <f t="shared" si="0"/>
        <v>16035677.361064242</v>
      </c>
      <c r="G23" s="19">
        <f t="shared" si="1"/>
        <v>2625009.3392624292</v>
      </c>
      <c r="H23" s="11">
        <f t="shared" si="2"/>
        <v>3.2071354722128484</v>
      </c>
    </row>
    <row r="24" spans="1:8" x14ac:dyDescent="0.25">
      <c r="A24" s="4">
        <v>23</v>
      </c>
      <c r="B24" s="5">
        <v>2036</v>
      </c>
      <c r="C24" s="5">
        <v>22</v>
      </c>
      <c r="D24" s="9">
        <v>5000000</v>
      </c>
      <c r="E24" s="10">
        <f t="shared" si="3"/>
        <v>3.3995636005456196</v>
      </c>
      <c r="F24" s="19">
        <f t="shared" si="0"/>
        <v>16997818.002728097</v>
      </c>
      <c r="G24" s="19">
        <f t="shared" si="1"/>
        <v>2552761.3757964908</v>
      </c>
      <c r="H24" s="11">
        <f t="shared" si="2"/>
        <v>3.3995636005456196</v>
      </c>
    </row>
    <row r="25" spans="1:8" x14ac:dyDescent="0.25">
      <c r="A25" s="4">
        <v>24</v>
      </c>
      <c r="B25" s="5">
        <v>2037</v>
      </c>
      <c r="C25" s="5">
        <v>23</v>
      </c>
      <c r="D25" s="9">
        <v>5000000</v>
      </c>
      <c r="E25" s="10">
        <f t="shared" si="3"/>
        <v>3.6035374165783569</v>
      </c>
      <c r="F25" s="19">
        <f t="shared" si="0"/>
        <v>18017687.082891785</v>
      </c>
      <c r="G25" s="19">
        <f t="shared" si="1"/>
        <v>2482501.8883892484</v>
      </c>
      <c r="H25" s="11">
        <f t="shared" si="2"/>
        <v>3.6035374165783569</v>
      </c>
    </row>
    <row r="26" spans="1:8" x14ac:dyDescent="0.25">
      <c r="A26" s="4">
        <v>25</v>
      </c>
      <c r="B26" s="5">
        <v>2038</v>
      </c>
      <c r="C26" s="5">
        <v>24</v>
      </c>
      <c r="D26" s="9">
        <v>5000000</v>
      </c>
      <c r="E26" s="10">
        <f t="shared" si="3"/>
        <v>3.8197496615730584</v>
      </c>
      <c r="F26" s="19">
        <f t="shared" si="0"/>
        <v>19098748.307865292</v>
      </c>
      <c r="G26" s="19">
        <f t="shared" si="1"/>
        <v>2414176.1483418378</v>
      </c>
      <c r="H26" s="11">
        <f t="shared" si="2"/>
        <v>3.8197496615730584</v>
      </c>
    </row>
    <row r="27" spans="1:8" x14ac:dyDescent="0.25">
      <c r="A27" s="4">
        <v>26</v>
      </c>
      <c r="B27" s="5">
        <v>2039</v>
      </c>
      <c r="C27" s="5">
        <v>25</v>
      </c>
      <c r="D27" s="9">
        <v>5000000</v>
      </c>
      <c r="E27" s="10">
        <f t="shared" si="3"/>
        <v>4.0489346412674418</v>
      </c>
      <c r="F27" s="19">
        <f t="shared" si="0"/>
        <v>20244673.20633721</v>
      </c>
      <c r="G27" s="19">
        <f t="shared" si="1"/>
        <v>2347730.9332498601</v>
      </c>
      <c r="H27" s="11">
        <f t="shared" si="2"/>
        <v>4.0489346412674418</v>
      </c>
    </row>
    <row r="28" spans="1:8" x14ac:dyDescent="0.25">
      <c r="A28" s="4">
        <v>27</v>
      </c>
      <c r="B28" s="5">
        <v>2040</v>
      </c>
      <c r="C28" s="5">
        <v>26</v>
      </c>
      <c r="D28" s="9">
        <v>5000000</v>
      </c>
      <c r="E28" s="10">
        <f t="shared" si="3"/>
        <v>4.2918707197434882</v>
      </c>
      <c r="F28" s="19">
        <f t="shared" si="0"/>
        <v>21459353.59871744</v>
      </c>
      <c r="G28" s="19">
        <f t="shared" si="1"/>
        <v>2283114.4855457349</v>
      </c>
      <c r="H28" s="11">
        <f t="shared" si="2"/>
        <v>4.2918707197434882</v>
      </c>
    </row>
    <row r="29" spans="1:8" x14ac:dyDescent="0.25">
      <c r="A29" s="4">
        <v>28</v>
      </c>
      <c r="B29" s="5">
        <v>2041</v>
      </c>
      <c r="C29" s="5">
        <v>27</v>
      </c>
      <c r="D29" s="9">
        <v>5000000</v>
      </c>
      <c r="E29" s="10">
        <f t="shared" si="3"/>
        <v>4.5493829629280977</v>
      </c>
      <c r="F29" s="19">
        <f t="shared" si="0"/>
        <v>22746914.814640488</v>
      </c>
      <c r="G29" s="19">
        <f t="shared" si="1"/>
        <v>2220276.4721820913</v>
      </c>
      <c r="H29" s="11">
        <f t="shared" si="2"/>
        <v>4.5493829629280977</v>
      </c>
    </row>
    <row r="30" spans="1:8" x14ac:dyDescent="0.25">
      <c r="A30" s="4">
        <v>29</v>
      </c>
      <c r="B30" s="5">
        <v>2042</v>
      </c>
      <c r="C30" s="5">
        <v>28</v>
      </c>
      <c r="D30" s="9">
        <v>5000000</v>
      </c>
      <c r="E30" s="10">
        <f t="shared" si="3"/>
        <v>4.8223459407037836</v>
      </c>
      <c r="F30" s="19">
        <f t="shared" si="0"/>
        <v>24111729.70351892</v>
      </c>
      <c r="G30" s="19">
        <f t="shared" si="1"/>
        <v>2159167.9454247863</v>
      </c>
      <c r="H30" s="11">
        <f t="shared" si="2"/>
        <v>4.8223459407037836</v>
      </c>
    </row>
    <row r="31" spans="1:8" x14ac:dyDescent="0.25">
      <c r="A31" s="4">
        <v>30</v>
      </c>
      <c r="B31" s="5">
        <v>2043</v>
      </c>
      <c r="C31" s="5">
        <v>29</v>
      </c>
      <c r="D31" s="9">
        <v>5000000</v>
      </c>
      <c r="E31" s="10">
        <f t="shared" si="3"/>
        <v>5.1116866971460109</v>
      </c>
      <c r="F31" s="19">
        <f t="shared" si="0"/>
        <v>25558433.485730056</v>
      </c>
      <c r="G31" s="19">
        <f t="shared" si="1"/>
        <v>2099741.3047250211</v>
      </c>
      <c r="H31" s="11">
        <f t="shared" si="2"/>
        <v>5.1116866971460109</v>
      </c>
    </row>
    <row r="32" spans="1:8" x14ac:dyDescent="0.25">
      <c r="A32" s="4">
        <v>31</v>
      </c>
      <c r="B32" s="5">
        <v>2044</v>
      </c>
      <c r="C32" s="5">
        <v>30</v>
      </c>
      <c r="D32" s="9">
        <v>5000000</v>
      </c>
      <c r="E32" s="10">
        <f t="shared" si="3"/>
        <v>5.418387898974772</v>
      </c>
      <c r="F32" s="19">
        <f t="shared" si="0"/>
        <v>27091939.494873859</v>
      </c>
      <c r="G32" s="19">
        <f t="shared" si="1"/>
        <v>2041950.2596408462</v>
      </c>
      <c r="H32" s="11">
        <f t="shared" si="2"/>
        <v>5.418387898974772</v>
      </c>
    </row>
    <row r="33" spans="1:8" x14ac:dyDescent="0.25">
      <c r="A33" s="4">
        <v>32</v>
      </c>
      <c r="B33" s="5"/>
      <c r="C33" s="5"/>
      <c r="D33" s="4"/>
      <c r="E33" s="4"/>
      <c r="F33" s="20" t="s">
        <v>5</v>
      </c>
      <c r="G33" s="21">
        <f>SUM(G3:G32)</f>
        <v>60954030.316848196</v>
      </c>
      <c r="H33" s="4"/>
    </row>
    <row r="34" spans="1:8" x14ac:dyDescent="0.25">
      <c r="A34" s="4">
        <v>33</v>
      </c>
      <c r="B34" s="5"/>
      <c r="C34" s="5"/>
      <c r="D34" s="13"/>
      <c r="E34" s="14"/>
      <c r="F34" s="12" t="s">
        <v>2</v>
      </c>
      <c r="G34" s="4">
        <v>0.06</v>
      </c>
      <c r="H34" s="4"/>
    </row>
    <row r="35" spans="1:8" x14ac:dyDescent="0.25">
      <c r="A35" s="4">
        <v>34</v>
      </c>
      <c r="B35" s="5"/>
      <c r="C35" s="5"/>
      <c r="D35" s="4"/>
      <c r="E35" s="4"/>
      <c r="F35" s="12" t="s">
        <v>6</v>
      </c>
      <c r="G35" s="15">
        <v>1</v>
      </c>
      <c r="H35" s="4"/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topLeftCell="A16" zoomScale="140" zoomScaleNormal="140" workbookViewId="0">
      <selection activeCell="G33" sqref="G33"/>
    </sheetView>
  </sheetViews>
  <sheetFormatPr defaultRowHeight="15" x14ac:dyDescent="0.25"/>
  <cols>
    <col min="1" max="1" width="2.7109375" bestFit="1" customWidth="1"/>
    <col min="2" max="2" width="4.42578125" bestFit="1" customWidth="1"/>
    <col min="3" max="3" width="2.7109375" bestFit="1" customWidth="1"/>
    <col min="4" max="4" width="7" bestFit="1" customWidth="1"/>
    <col min="5" max="5" width="6.7109375" bestFit="1" customWidth="1"/>
    <col min="6" max="6" width="10.42578125" customWidth="1"/>
    <col min="7" max="7" width="14.28515625" customWidth="1"/>
    <col min="8" max="8" width="11.42578125" customWidth="1"/>
  </cols>
  <sheetData>
    <row r="1" spans="1:8" x14ac:dyDescent="0.25">
      <c r="A1" s="8" t="s">
        <v>7</v>
      </c>
      <c r="B1" s="8" t="s">
        <v>8</v>
      </c>
      <c r="C1" s="18" t="s">
        <v>9</v>
      </c>
      <c r="D1" s="18" t="s">
        <v>10</v>
      </c>
      <c r="E1" s="18" t="s">
        <v>11</v>
      </c>
      <c r="F1" s="18" t="s">
        <v>12</v>
      </c>
      <c r="G1" s="18" t="s">
        <v>13</v>
      </c>
      <c r="H1" s="18" t="s">
        <v>14</v>
      </c>
    </row>
    <row r="2" spans="1:8" ht="15" customHeight="1" x14ac:dyDescent="0.25">
      <c r="A2" s="8">
        <v>1</v>
      </c>
      <c r="B2" s="6" t="s">
        <v>1</v>
      </c>
      <c r="C2" s="6" t="s">
        <v>3</v>
      </c>
      <c r="D2" s="7" t="s">
        <v>15</v>
      </c>
      <c r="E2" s="8" t="s">
        <v>0</v>
      </c>
      <c r="F2" s="8" t="s">
        <v>4</v>
      </c>
      <c r="G2" s="7" t="s">
        <v>16</v>
      </c>
      <c r="H2" s="7" t="s">
        <v>17</v>
      </c>
    </row>
    <row r="3" spans="1:8" x14ac:dyDescent="0.25">
      <c r="A3" s="4">
        <v>2</v>
      </c>
      <c r="B3" s="5">
        <v>2015</v>
      </c>
      <c r="C3" s="5">
        <v>1</v>
      </c>
      <c r="D3" s="9">
        <v>2000000</v>
      </c>
      <c r="E3" s="10">
        <v>1</v>
      </c>
      <c r="F3" s="19">
        <f>D3*E3*$G$35</f>
        <v>1292453.4428730707</v>
      </c>
      <c r="G3" s="19">
        <f>F3/((1+0.09)^C3)</f>
        <v>1185737.1035532758</v>
      </c>
      <c r="H3" s="11">
        <f>$G$35*E3</f>
        <v>0.64622672143653537</v>
      </c>
    </row>
    <row r="4" spans="1:8" x14ac:dyDescent="0.25">
      <c r="A4" s="4">
        <v>3</v>
      </c>
      <c r="B4" s="5">
        <v>2016</v>
      </c>
      <c r="C4" s="5">
        <v>2</v>
      </c>
      <c r="D4" s="9">
        <v>2000000</v>
      </c>
      <c r="E4" s="10">
        <f>E3*(1+$G$34)</f>
        <v>1.06</v>
      </c>
      <c r="F4" s="19">
        <f t="shared" ref="F4:F32" si="0">D4*E4*$G$35</f>
        <v>1370000.6494454551</v>
      </c>
      <c r="G4" s="19">
        <f t="shared" ref="G4:G32" si="1">F4/((1+0.09)^C4)</f>
        <v>1153102.1374004334</v>
      </c>
      <c r="H4" s="11">
        <f t="shared" ref="H4:H32" si="2">$G$35*E4</f>
        <v>0.68500032472272754</v>
      </c>
    </row>
    <row r="5" spans="1:8" x14ac:dyDescent="0.25">
      <c r="A5" s="4">
        <v>4</v>
      </c>
      <c r="B5" s="5">
        <v>2017</v>
      </c>
      <c r="C5" s="5">
        <v>3</v>
      </c>
      <c r="D5" s="9">
        <v>2000000</v>
      </c>
      <c r="E5" s="10">
        <f t="shared" ref="E5:E32" si="3">E4*(1+$G$34)</f>
        <v>1.1236000000000002</v>
      </c>
      <c r="F5" s="19">
        <f t="shared" si="0"/>
        <v>1452200.6884121825</v>
      </c>
      <c r="G5" s="19">
        <f t="shared" si="1"/>
        <v>1121365.3813251921</v>
      </c>
      <c r="H5" s="11">
        <f t="shared" si="2"/>
        <v>0.72610034420609126</v>
      </c>
    </row>
    <row r="6" spans="1:8" x14ac:dyDescent="0.25">
      <c r="A6" s="4">
        <v>5</v>
      </c>
      <c r="B6" s="5">
        <v>2018</v>
      </c>
      <c r="C6" s="5">
        <v>4</v>
      </c>
      <c r="D6" s="9">
        <v>2000000</v>
      </c>
      <c r="E6" s="10">
        <f t="shared" si="3"/>
        <v>1.1910160000000003</v>
      </c>
      <c r="F6" s="19">
        <f t="shared" si="0"/>
        <v>1539332.7297169135</v>
      </c>
      <c r="G6" s="19">
        <f t="shared" si="1"/>
        <v>1090502.1139492695</v>
      </c>
      <c r="H6" s="11">
        <f t="shared" si="2"/>
        <v>0.76966636485845685</v>
      </c>
    </row>
    <row r="7" spans="1:8" x14ac:dyDescent="0.25">
      <c r="A7" s="4">
        <v>6</v>
      </c>
      <c r="B7" s="5">
        <v>2019</v>
      </c>
      <c r="C7" s="5">
        <v>5</v>
      </c>
      <c r="D7" s="9">
        <v>2000000</v>
      </c>
      <c r="E7" s="10">
        <f t="shared" si="3"/>
        <v>1.2624769600000003</v>
      </c>
      <c r="F7" s="19">
        <f t="shared" si="0"/>
        <v>1631692.6934999286</v>
      </c>
      <c r="G7" s="19">
        <f t="shared" si="1"/>
        <v>1060488.2942992896</v>
      </c>
      <c r="H7" s="11">
        <f t="shared" si="2"/>
        <v>0.81584634674996426</v>
      </c>
    </row>
    <row r="8" spans="1:8" x14ac:dyDescent="0.25">
      <c r="A8" s="4">
        <v>7</v>
      </c>
      <c r="B8" s="5">
        <v>2020</v>
      </c>
      <c r="C8" s="5">
        <v>6</v>
      </c>
      <c r="D8" s="9">
        <v>2000000</v>
      </c>
      <c r="E8" s="10">
        <f t="shared" si="3"/>
        <v>1.3382255776000005</v>
      </c>
      <c r="F8" s="19">
        <f t="shared" si="0"/>
        <v>1729594.2551099241</v>
      </c>
      <c r="G8" s="19">
        <f t="shared" si="1"/>
        <v>1031300.5430800429</v>
      </c>
      <c r="H8" s="11">
        <f t="shared" si="2"/>
        <v>0.86479712755496219</v>
      </c>
    </row>
    <row r="9" spans="1:8" x14ac:dyDescent="0.25">
      <c r="A9" s="4">
        <v>8</v>
      </c>
      <c r="B9" s="5">
        <v>2021</v>
      </c>
      <c r="C9" s="5">
        <v>7</v>
      </c>
      <c r="D9" s="9">
        <v>2000000</v>
      </c>
      <c r="E9" s="10">
        <f t="shared" si="3"/>
        <v>1.4185191122560006</v>
      </c>
      <c r="F9" s="19">
        <f t="shared" si="0"/>
        <v>1833369.9104165197</v>
      </c>
      <c r="G9" s="19">
        <f t="shared" si="1"/>
        <v>1002916.1244631611</v>
      </c>
      <c r="H9" s="11">
        <f t="shared" si="2"/>
        <v>0.91668495520825988</v>
      </c>
    </row>
    <row r="10" spans="1:8" x14ac:dyDescent="0.25">
      <c r="A10" s="4">
        <v>9</v>
      </c>
      <c r="B10" s="5">
        <v>2022</v>
      </c>
      <c r="C10" s="5">
        <v>8</v>
      </c>
      <c r="D10" s="9">
        <v>2000000</v>
      </c>
      <c r="E10" s="10">
        <f t="shared" si="3"/>
        <v>1.5036302589913606</v>
      </c>
      <c r="F10" s="19">
        <f t="shared" si="0"/>
        <v>1943372.1050415111</v>
      </c>
      <c r="G10" s="19">
        <f t="shared" si="1"/>
        <v>975312.92837701913</v>
      </c>
      <c r="H10" s="11">
        <f t="shared" si="2"/>
        <v>0.97168605252075557</v>
      </c>
    </row>
    <row r="11" spans="1:8" x14ac:dyDescent="0.25">
      <c r="A11" s="4">
        <v>10</v>
      </c>
      <c r="B11" s="5">
        <v>2023</v>
      </c>
      <c r="C11" s="5">
        <v>9</v>
      </c>
      <c r="D11" s="9">
        <v>2000000</v>
      </c>
      <c r="E11" s="10">
        <f t="shared" si="3"/>
        <v>1.5938480745308423</v>
      </c>
      <c r="F11" s="19">
        <f t="shared" si="0"/>
        <v>2059974.4313440018</v>
      </c>
      <c r="G11" s="19">
        <f t="shared" si="1"/>
        <v>948469.4532840735</v>
      </c>
      <c r="H11" s="11">
        <f t="shared" si="2"/>
        <v>1.0299872156720009</v>
      </c>
    </row>
    <row r="12" spans="1:8" x14ac:dyDescent="0.25">
      <c r="A12" s="4">
        <v>11</v>
      </c>
      <c r="B12" s="5">
        <v>2024</v>
      </c>
      <c r="C12" s="5">
        <v>10</v>
      </c>
      <c r="D12" s="9">
        <v>2000000</v>
      </c>
      <c r="E12" s="10">
        <f t="shared" si="3"/>
        <v>1.6894789590026928</v>
      </c>
      <c r="F12" s="19">
        <f t="shared" si="0"/>
        <v>2183572.8972246419</v>
      </c>
      <c r="G12" s="19">
        <f t="shared" si="1"/>
        <v>922364.78943221818</v>
      </c>
      <c r="H12" s="11">
        <f t="shared" si="2"/>
        <v>1.091786448612321</v>
      </c>
    </row>
    <row r="13" spans="1:8" x14ac:dyDescent="0.25">
      <c r="A13" s="4">
        <v>12</v>
      </c>
      <c r="B13" s="5">
        <v>2025</v>
      </c>
      <c r="C13" s="5">
        <v>11</v>
      </c>
      <c r="D13" s="9">
        <v>3500000</v>
      </c>
      <c r="E13" s="10">
        <f t="shared" si="3"/>
        <v>1.7908476965428546</v>
      </c>
      <c r="F13" s="19">
        <f t="shared" si="0"/>
        <v>4050527.7243517111</v>
      </c>
      <c r="G13" s="19">
        <f t="shared" si="1"/>
        <v>1569712.554492445</v>
      </c>
      <c r="H13" s="11">
        <f t="shared" si="2"/>
        <v>1.1572936355290604</v>
      </c>
    </row>
    <row r="14" spans="1:8" x14ac:dyDescent="0.25">
      <c r="A14" s="4">
        <v>13</v>
      </c>
      <c r="B14" s="5">
        <v>2026</v>
      </c>
      <c r="C14" s="5">
        <v>12</v>
      </c>
      <c r="D14" s="9">
        <v>3500000</v>
      </c>
      <c r="E14" s="10">
        <f t="shared" si="3"/>
        <v>1.8982985583354259</v>
      </c>
      <c r="F14" s="19">
        <f t="shared" si="0"/>
        <v>4293559.3878128137</v>
      </c>
      <c r="G14" s="19">
        <f t="shared" si="1"/>
        <v>1526509.4566623778</v>
      </c>
      <c r="H14" s="11">
        <f t="shared" si="2"/>
        <v>1.2267312536608039</v>
      </c>
    </row>
    <row r="15" spans="1:8" x14ac:dyDescent="0.25">
      <c r="A15" s="4">
        <v>14</v>
      </c>
      <c r="B15" s="5">
        <v>2027</v>
      </c>
      <c r="C15" s="5">
        <v>13</v>
      </c>
      <c r="D15" s="9">
        <v>3500000</v>
      </c>
      <c r="E15" s="10">
        <f t="shared" si="3"/>
        <v>2.0121964718355514</v>
      </c>
      <c r="F15" s="19">
        <f t="shared" si="0"/>
        <v>4551172.9510815833</v>
      </c>
      <c r="G15" s="19">
        <f t="shared" si="1"/>
        <v>1484495.4349193764</v>
      </c>
      <c r="H15" s="11">
        <f t="shared" si="2"/>
        <v>1.3003351288804521</v>
      </c>
    </row>
    <row r="16" spans="1:8" x14ac:dyDescent="0.25">
      <c r="A16" s="4">
        <v>15</v>
      </c>
      <c r="B16" s="5">
        <v>2028</v>
      </c>
      <c r="C16" s="5">
        <v>14</v>
      </c>
      <c r="D16" s="9">
        <v>3500000</v>
      </c>
      <c r="E16" s="10">
        <f t="shared" si="3"/>
        <v>2.1329282601456847</v>
      </c>
      <c r="F16" s="19">
        <f t="shared" si="0"/>
        <v>4824243.3281464782</v>
      </c>
      <c r="G16" s="19">
        <f t="shared" si="1"/>
        <v>1443637.7623986595</v>
      </c>
      <c r="H16" s="11">
        <f t="shared" si="2"/>
        <v>1.3783552366132794</v>
      </c>
    </row>
    <row r="17" spans="1:8" x14ac:dyDescent="0.25">
      <c r="A17" s="4">
        <v>16</v>
      </c>
      <c r="B17" s="5">
        <v>2029</v>
      </c>
      <c r="C17" s="5">
        <v>15</v>
      </c>
      <c r="D17" s="9">
        <v>3500000</v>
      </c>
      <c r="E17" s="10">
        <f t="shared" si="3"/>
        <v>2.2609039557544257</v>
      </c>
      <c r="F17" s="19">
        <f t="shared" si="0"/>
        <v>5113697.9278352661</v>
      </c>
      <c r="G17" s="19">
        <f t="shared" si="1"/>
        <v>1403904.612974843</v>
      </c>
      <c r="H17" s="11">
        <f t="shared" si="2"/>
        <v>1.4610565508100761</v>
      </c>
    </row>
    <row r="18" spans="1:8" x14ac:dyDescent="0.25">
      <c r="A18" s="4">
        <v>17</v>
      </c>
      <c r="B18" s="5">
        <v>2030</v>
      </c>
      <c r="C18" s="5">
        <v>16</v>
      </c>
      <c r="D18" s="9">
        <v>3500000</v>
      </c>
      <c r="E18" s="10">
        <f t="shared" si="3"/>
        <v>2.3965581930996915</v>
      </c>
      <c r="F18" s="19">
        <f t="shared" si="0"/>
        <v>5420519.8035053834</v>
      </c>
      <c r="G18" s="19">
        <f t="shared" si="1"/>
        <v>1365265.0364709485</v>
      </c>
      <c r="H18" s="11">
        <f t="shared" si="2"/>
        <v>1.5487199438586809</v>
      </c>
    </row>
    <row r="19" spans="1:8" x14ac:dyDescent="0.25">
      <c r="A19" s="4">
        <v>18</v>
      </c>
      <c r="B19" s="5">
        <v>2031</v>
      </c>
      <c r="C19" s="5">
        <v>17</v>
      </c>
      <c r="D19" s="9">
        <v>3500000</v>
      </c>
      <c r="E19" s="10">
        <f t="shared" si="3"/>
        <v>2.5403516846856733</v>
      </c>
      <c r="F19" s="19">
        <f t="shared" si="0"/>
        <v>5745750.991715706</v>
      </c>
      <c r="G19" s="19">
        <f t="shared" si="1"/>
        <v>1327688.9345497296</v>
      </c>
      <c r="H19" s="11">
        <f t="shared" si="2"/>
        <v>1.6416431404902019</v>
      </c>
    </row>
    <row r="20" spans="1:8" x14ac:dyDescent="0.25">
      <c r="A20" s="4">
        <v>19</v>
      </c>
      <c r="B20" s="5">
        <v>2032</v>
      </c>
      <c r="C20" s="5">
        <v>18</v>
      </c>
      <c r="D20" s="9">
        <v>3500000</v>
      </c>
      <c r="E20" s="10">
        <f t="shared" si="3"/>
        <v>2.692772785766814</v>
      </c>
      <c r="F20" s="19">
        <f t="shared" si="0"/>
        <v>6090496.0512186494</v>
      </c>
      <c r="G20" s="19">
        <f t="shared" si="1"/>
        <v>1291147.0372685445</v>
      </c>
      <c r="H20" s="11">
        <f t="shared" si="2"/>
        <v>1.7401417289196142</v>
      </c>
    </row>
    <row r="21" spans="1:8" x14ac:dyDescent="0.25">
      <c r="A21" s="4">
        <v>20</v>
      </c>
      <c r="B21" s="5">
        <v>2033</v>
      </c>
      <c r="C21" s="5">
        <v>19</v>
      </c>
      <c r="D21" s="9">
        <v>3500000</v>
      </c>
      <c r="E21" s="10">
        <f t="shared" si="3"/>
        <v>2.8543391529128228</v>
      </c>
      <c r="F21" s="19">
        <f t="shared" si="0"/>
        <v>6455925.8142917687</v>
      </c>
      <c r="G21" s="19">
        <f t="shared" si="1"/>
        <v>1255610.8802795019</v>
      </c>
      <c r="H21" s="11">
        <f t="shared" si="2"/>
        <v>1.8445502326547911</v>
      </c>
    </row>
    <row r="22" spans="1:8" x14ac:dyDescent="0.25">
      <c r="A22" s="4">
        <v>21</v>
      </c>
      <c r="B22" s="5">
        <v>2034</v>
      </c>
      <c r="C22" s="5">
        <v>20</v>
      </c>
      <c r="D22" s="9">
        <v>3500000</v>
      </c>
      <c r="E22" s="10">
        <f t="shared" si="3"/>
        <v>3.0255995020875925</v>
      </c>
      <c r="F22" s="19">
        <f t="shared" si="0"/>
        <v>6843281.363149276</v>
      </c>
      <c r="G22" s="19">
        <f t="shared" si="1"/>
        <v>1221052.7826571306</v>
      </c>
      <c r="H22" s="11">
        <f t="shared" si="2"/>
        <v>1.9552232466140789</v>
      </c>
    </row>
    <row r="23" spans="1:8" x14ac:dyDescent="0.25">
      <c r="A23" s="4">
        <v>22</v>
      </c>
      <c r="B23" s="5">
        <v>2035</v>
      </c>
      <c r="C23" s="5">
        <v>21</v>
      </c>
      <c r="D23" s="9">
        <v>5000000</v>
      </c>
      <c r="E23" s="10">
        <f t="shared" si="3"/>
        <v>3.2071354722128484</v>
      </c>
      <c r="F23" s="19">
        <f t="shared" si="0"/>
        <v>10362683.207054619</v>
      </c>
      <c r="G23" s="19">
        <f t="shared" si="1"/>
        <v>1696351.1790518458</v>
      </c>
      <c r="H23" s="11">
        <f t="shared" si="2"/>
        <v>2.0725366414109239</v>
      </c>
    </row>
    <row r="24" spans="1:8" x14ac:dyDescent="0.25">
      <c r="A24" s="4">
        <v>23</v>
      </c>
      <c r="B24" s="5">
        <v>2036</v>
      </c>
      <c r="C24" s="5">
        <v>22</v>
      </c>
      <c r="D24" s="9">
        <v>5000000</v>
      </c>
      <c r="E24" s="10">
        <f t="shared" si="3"/>
        <v>3.3995636005456196</v>
      </c>
      <c r="F24" s="19">
        <f t="shared" si="0"/>
        <v>10984444.199477896</v>
      </c>
      <c r="G24" s="19">
        <f t="shared" si="1"/>
        <v>1649662.6144907856</v>
      </c>
      <c r="H24" s="11">
        <f t="shared" si="2"/>
        <v>2.1968888398955793</v>
      </c>
    </row>
    <row r="25" spans="1:8" x14ac:dyDescent="0.25">
      <c r="A25" s="4">
        <v>24</v>
      </c>
      <c r="B25" s="5">
        <v>2037</v>
      </c>
      <c r="C25" s="5">
        <v>23</v>
      </c>
      <c r="D25" s="9">
        <v>5000000</v>
      </c>
      <c r="E25" s="10">
        <f t="shared" si="3"/>
        <v>3.6035374165783569</v>
      </c>
      <c r="F25" s="19">
        <f t="shared" si="0"/>
        <v>11643510.851446571</v>
      </c>
      <c r="G25" s="19">
        <f t="shared" si="1"/>
        <v>1604259.0562937919</v>
      </c>
      <c r="H25" s="11">
        <f t="shared" si="2"/>
        <v>2.328702170289314</v>
      </c>
    </row>
    <row r="26" spans="1:8" x14ac:dyDescent="0.25">
      <c r="A26" s="4">
        <v>25</v>
      </c>
      <c r="B26" s="5">
        <v>2038</v>
      </c>
      <c r="C26" s="5">
        <v>24</v>
      </c>
      <c r="D26" s="9">
        <v>5000000</v>
      </c>
      <c r="E26" s="10">
        <f t="shared" si="3"/>
        <v>3.8197496615730584</v>
      </c>
      <c r="F26" s="19">
        <f t="shared" si="0"/>
        <v>12342121.502533365</v>
      </c>
      <c r="G26" s="19">
        <f t="shared" si="1"/>
        <v>1560105.1373132286</v>
      </c>
      <c r="H26" s="11">
        <f t="shared" si="2"/>
        <v>2.4684243005066731</v>
      </c>
    </row>
    <row r="27" spans="1:8" x14ac:dyDescent="0.25">
      <c r="A27" s="4">
        <v>26</v>
      </c>
      <c r="B27" s="5">
        <v>2039</v>
      </c>
      <c r="C27" s="5">
        <v>25</v>
      </c>
      <c r="D27" s="9">
        <v>5000000</v>
      </c>
      <c r="E27" s="10">
        <f t="shared" si="3"/>
        <v>4.0489346412674418</v>
      </c>
      <c r="F27" s="19">
        <f t="shared" si="0"/>
        <v>13082648.792685367</v>
      </c>
      <c r="G27" s="19">
        <f t="shared" si="1"/>
        <v>1517166.4638091945</v>
      </c>
      <c r="H27" s="11">
        <f t="shared" si="2"/>
        <v>2.6165297585370735</v>
      </c>
    </row>
    <row r="28" spans="1:8" x14ac:dyDescent="0.25">
      <c r="A28" s="4">
        <v>27</v>
      </c>
      <c r="B28" s="5">
        <v>2040</v>
      </c>
      <c r="C28" s="5">
        <v>26</v>
      </c>
      <c r="D28" s="9">
        <v>5000000</v>
      </c>
      <c r="E28" s="10">
        <f t="shared" si="3"/>
        <v>4.2918707197434882</v>
      </c>
      <c r="F28" s="19">
        <f t="shared" si="0"/>
        <v>13867607.720246488</v>
      </c>
      <c r="G28" s="19">
        <f t="shared" si="1"/>
        <v>1475409.5886584825</v>
      </c>
      <c r="H28" s="11">
        <f t="shared" si="2"/>
        <v>2.7735215440492977</v>
      </c>
    </row>
    <row r="29" spans="1:8" x14ac:dyDescent="0.25">
      <c r="A29" s="4">
        <v>28</v>
      </c>
      <c r="B29" s="5">
        <v>2041</v>
      </c>
      <c r="C29" s="5">
        <v>27</v>
      </c>
      <c r="D29" s="9">
        <v>5000000</v>
      </c>
      <c r="E29" s="10">
        <f t="shared" si="3"/>
        <v>4.5493829629280977</v>
      </c>
      <c r="F29" s="19">
        <f t="shared" si="0"/>
        <v>14699664.183461279</v>
      </c>
      <c r="G29" s="19">
        <f t="shared" si="1"/>
        <v>1434801.9853009097</v>
      </c>
      <c r="H29" s="11">
        <f t="shared" si="2"/>
        <v>2.9399328366922557</v>
      </c>
    </row>
    <row r="30" spans="1:8" x14ac:dyDescent="0.25">
      <c r="A30" s="4">
        <v>29</v>
      </c>
      <c r="B30" s="5">
        <v>2042</v>
      </c>
      <c r="C30" s="5">
        <v>28</v>
      </c>
      <c r="D30" s="9">
        <v>5000000</v>
      </c>
      <c r="E30" s="10">
        <f t="shared" si="3"/>
        <v>4.8223459407037836</v>
      </c>
      <c r="F30" s="19">
        <f t="shared" si="0"/>
        <v>15581644.034468956</v>
      </c>
      <c r="G30" s="19">
        <f t="shared" si="1"/>
        <v>1395312.0224027198</v>
      </c>
      <c r="H30" s="11">
        <f t="shared" si="2"/>
        <v>3.1163288068937911</v>
      </c>
    </row>
    <row r="31" spans="1:8" x14ac:dyDescent="0.25">
      <c r="A31" s="4">
        <v>30</v>
      </c>
      <c r="B31" s="5">
        <v>2043</v>
      </c>
      <c r="C31" s="5">
        <v>29</v>
      </c>
      <c r="D31" s="9">
        <v>5000000</v>
      </c>
      <c r="E31" s="10">
        <f t="shared" si="3"/>
        <v>5.1116866971460109</v>
      </c>
      <c r="F31" s="19">
        <f t="shared" si="0"/>
        <v>16516542.676537095</v>
      </c>
      <c r="G31" s="19">
        <f t="shared" si="1"/>
        <v>1356908.9392173237</v>
      </c>
      <c r="H31" s="11">
        <f t="shared" si="2"/>
        <v>3.3033085353074187</v>
      </c>
    </row>
    <row r="32" spans="1:8" x14ac:dyDescent="0.25">
      <c r="A32" s="4">
        <v>31</v>
      </c>
      <c r="B32" s="5">
        <v>2044</v>
      </c>
      <c r="C32" s="5">
        <v>30</v>
      </c>
      <c r="D32" s="9">
        <v>5000000</v>
      </c>
      <c r="E32" s="10">
        <f t="shared" si="3"/>
        <v>5.418387898974772</v>
      </c>
      <c r="F32" s="19">
        <f t="shared" si="0"/>
        <v>17507535.237129319</v>
      </c>
      <c r="G32" s="19">
        <f t="shared" si="1"/>
        <v>1319562.8216241861</v>
      </c>
      <c r="H32" s="11">
        <f t="shared" si="2"/>
        <v>3.5015070474258643</v>
      </c>
    </row>
    <row r="33" spans="1:8" x14ac:dyDescent="0.25">
      <c r="A33" s="4">
        <v>32</v>
      </c>
      <c r="B33" s="5"/>
      <c r="C33" s="5"/>
      <c r="D33" s="4"/>
      <c r="E33" s="4"/>
      <c r="F33" s="20" t="s">
        <v>5</v>
      </c>
      <c r="G33" s="21">
        <f>SUM(G3:G32)</f>
        <v>39390123.170000009</v>
      </c>
      <c r="H33" s="4"/>
    </row>
    <row r="34" spans="1:8" x14ac:dyDescent="0.25">
      <c r="A34" s="4">
        <v>33</v>
      </c>
      <c r="B34" s="5"/>
      <c r="C34" s="5"/>
      <c r="D34" s="13"/>
      <c r="E34" s="14"/>
      <c r="F34" s="12" t="s">
        <v>2</v>
      </c>
      <c r="G34" s="4">
        <v>0.06</v>
      </c>
      <c r="H34" s="4"/>
    </row>
    <row r="35" spans="1:8" x14ac:dyDescent="0.25">
      <c r="A35" s="4">
        <v>34</v>
      </c>
      <c r="B35" s="5"/>
      <c r="C35" s="5"/>
      <c r="D35" s="4"/>
      <c r="E35" s="4"/>
      <c r="F35" s="12" t="s">
        <v>6</v>
      </c>
      <c r="G35" s="15">
        <v>0.64622672143653537</v>
      </c>
      <c r="H35" s="4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Heber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Heber</dc:creator>
  <cp:lastModifiedBy>Heber</cp:lastModifiedBy>
  <dcterms:created xsi:type="dcterms:W3CDTF">2013-11-25T20:21:48Z</dcterms:created>
  <dcterms:modified xsi:type="dcterms:W3CDTF">2014-02-17T13:53:15Z</dcterms:modified>
</cp:coreProperties>
</file>